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585" windowWidth="19440" windowHeight="982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<sst xmlns="http://schemas.openxmlformats.org/spreadsheetml/2006/main" count="980" uniqueCount="379">
  <si>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</si>
  <si>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</si>
  <si>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</si>
  <si>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</si>
  <si>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</si>
  <si>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</si>
  <si>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</si>
  <si>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</si>
  <si>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</si>
  <si>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</si>
  <si>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</si>
  <si>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</si>
  <si>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</si>
  <si>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</si>
  <si>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</si>
  <si>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</si>
  <si>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</si>
  <si>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</si>
  <si>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</si>
  <si>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</si>
  <si>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</si>
  <si>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</si>
  <si>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</si>
  <si>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</si>
  <si>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</si>
  <si>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</si>
  <si>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</si>
  <si>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</si>
  <si>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</si>
  <si>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</si>
  <si>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</si>
  <si>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</si>
  <si>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</si>
  <si>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</si>
  <si>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</si>
  <si>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</si>
  <si>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</si>
  <si>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</si>
  <si>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</si>
  <si>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</si>
  <si>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</si>
  <si>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</si>
  <si>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</si>
  <si>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</si>
  <si>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</si>
  <si>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</si>
  <si>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</si>
  <si>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</si>
  <si>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</si>
  <si>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</si>
  <si>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</si>
  <si>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</si>
  <si>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</si>
  <si>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</si>
  <si>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</si>
  <si>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</si>
  <si>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</si>
  <si>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</si>
  <si>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</si>
  <si>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</si>
  <si>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</si>
  <si>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</si>
  <si>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</si>
  <si>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</si>
  <si>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</si>
  <si>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</si>
  <si>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</si>
  <si>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</si>
  <si>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</si>
  <si>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</si>
  <si>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</si>
  <si>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</si>
  <si>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</si>
  <si>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</si>
  <si>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</si>
  <si>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</si>
  <si>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</si>
  <si>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</si>
  <si>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</si>
  <si>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</si>
  <si>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</si>
  <si>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</si>
  <si>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</si>
  <si>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</si>
  <si>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</si>
  <si>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</si>
  <si>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</si>
  <si>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</si>
  <si>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</si>
  <si>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</si>
  <si>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</si>
  <si>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</si>
  <si>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</si>
  <si>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</si>
  <si>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</si>
  <si>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</si>
  <si>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</si>
  <si>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</si>
  <si>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</si>
  <si>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</si>
  <si>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</si>
  <si>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</si>
  <si>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</si>
  <si>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</si>
  <si>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</si>
  <si>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</si>
  <si>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</si>
  <si>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</si>
  <si>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</si>
  <si>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</si>
  <si>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</si>
  <si>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</si>
  <si>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</si>
  <si>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</si>
  <si>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</si>
  <si>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</si>
  <si>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</si>
  <si>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</si>
  <si>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</si>
  <si>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</si>
  <si>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</si>
  <si>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</si>
  <si>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</si>
  <si>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</si>
  <si>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</si>
  <si>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</si>
  <si>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</si>
  <si>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</si>
  <si>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</si>
  <si>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</si>
  <si>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</si>
  <si>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</si>
  <si>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</si>
  <si>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</si>
  <si>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</si>
  <si>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</si>
  <si>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</si>
  <si>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</si>
  <si>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</si>
  <si>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</si>
  <si>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</si>
  <si>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</si>
  <si>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</si>
  <si>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</si>
  <si>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</si>
  <si>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</si>
  <si>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</si>
  <si>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</si>
  <si>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</si>
  <si>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</si>
  <si>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</si>
  <si>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</si>
  <si>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</si>
  <si>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</si>
  <si>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</si>
  <si>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</si>
  <si>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</si>
  <si>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</si>
  <si>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</si>
  <si>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</si>
  <si>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</si>
  <si>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</si>
  <si>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</si>
  <si>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</si>
  <si>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</si>
  <si>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</si>
  <si>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</si>
  <si>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</si>
  <si>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</si>
  <si>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</si>
  <si>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</si>
  <si>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</si>
  <si>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</si>
  <si>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</si>
  <si>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</si>
  <si>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</si>
  <si>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</si>
  <si>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</si>
  <si>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</si>
  <si>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</si>
  <si>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</si>
  <si>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</si>
  <si>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</si>
  <si>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</si>
  <si>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</si>
  <si>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</si>
  <si>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</si>
  <si>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</si>
  <si>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</si>
  <si>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</si>
  <si>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</si>
  <si>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</si>
  <si>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</si>
  <si>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</si>
  <si>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</si>
  <si>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</si>
  <si>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</si>
  <si>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</si>
  <si>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</si>
  <si>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</si>
  <si>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</si>
  <si>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</si>
  <si>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</si>
  <si>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</si>
  <si>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</si>
  <si>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</si>
  <si>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</si>
  <si>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</si>
  <si>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</si>
  <si>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</si>
  <si>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</si>
  <si>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</si>
  <si>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</si>
  <si>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</si>
  <si>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</si>
  <si>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</si>
  <si>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</si>
  <si>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</si>
  <si>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</si>
  <si>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</si>
  <si>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</si>
  <si>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</si>
  <si>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</si>
  <si>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</si>
  <si>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</si>
  <si>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</si>
  <si>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</si>
  <si>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</si>
  <si>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</si>
  <si>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</si>
  <si>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</si>
  <si>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</si>
  <si>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</si>
  <si>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</si>
  <si>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</si>
  <si>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</si>
  <si>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</si>
  <si>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</si>
  <si>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</si>
  <si>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</si>
  <si>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</si>
  <si>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</si>
  <si>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</si>
  <si>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</si>
  <si>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</si>
  <si>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</si>
  <si>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</si>
  <si>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</si>
  <si>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</si>
  <si>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</si>
  <si>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</si>
  <si>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</si>
  <si>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</si>
  <si>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</si>
  <si>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</si>
  <si>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</si>
  <si>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</si>
  <si>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</si>
  <si>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</si>
  <si>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</si>
  <si>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</si>
  <si>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</si>
  <si>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</si>
  <si>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</si>
  <si>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</si>
  <si>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</si>
  <si>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</si>
  <si>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</si>
  <si>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</si>
  <si>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</si>
  <si>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</si>
  <si>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</si>
  <si>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</si>
  <si>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</si>
  <si>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</si>
  <si>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</si>
  <si>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</si>
  <si>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</si>
  <si>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</si>
  <si>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</si>
  <si>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</si>
  <si>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</si>
  <si>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</si>
  <si>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</si>
  <si>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</si>
  <si>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</si>
  <si>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</si>
  <si>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</si>
  <si>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</si>
  <si>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</si>
  <si>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</si>
  <si>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</si>
  <si>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</si>
  <si>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</si>
  <si>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</si>
  <si>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</si>
  <si>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</si>
  <si>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</si>
  <si>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</si>
  <si>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</si>
  <si>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</si>
  <si>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</si>
  <si>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</si>
  <si>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</si>
  <si>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</si>
  <si>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</si>
  <si>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</si>
  <si>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</si>
  <si>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</si>
  <si>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</si>
  <si>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</si>
  <si>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</si>
  <si>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</si>
  <si>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</si>
  <si>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</si>
  <si>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</si>
  <si>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</si>
  <si>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</si>
  <si>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</si>
  <si>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</si>
  <si>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</si>
  <si>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</si>
  <si>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</si>
  <si>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</si>
  <si>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</si>
  <si>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</si>
  <si>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</si>
  <si>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</si>
  <si>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</si>
  <si>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</si>
  <si>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</si>
  <si>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</si>
  <si>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</si>
  <si>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</si>
  <si>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</si>
  <si>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</si>
  <si>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</si>
  <si>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</si>
  <si>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</si>
  <si>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</si>
  <si>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</si>
  <si>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</si>
  <si>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</si>
  <si>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</si>
  <si>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</si>
  <si>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</si>
  <si>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</si>
  <si>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</si>
  <si>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</si>
  <si>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</si>
  <si>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</si>
  <si>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</si>
  <si>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</si>
  <si>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</si>
  <si>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</si>
  <si>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</si>
  <si>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</si>
  <si>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</si>
  <si>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</si>
  <si>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</si>
  <si>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</si>
  <si>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</si>
  <si>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</si>
  <si>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</si>
  <si>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</si>
  <si>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</si>
  <si>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</si>
  <si>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</si>
  <si>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</si>
  <si>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</si>
  <si>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</si>
  <si>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_____________ Е.В. Клухина</t>
  </si>
  <si>
    <t>ул. Санинское шоссе д.2-ул. Санинское шоссе д.3,5</t>
  </si>
  <si>
    <t>ул. Санинское шоссе д.2</t>
  </si>
  <si>
    <t>ул. Санинское шоссе д.3</t>
  </si>
  <si>
    <t>ул. Санинское шоссе д.5</t>
  </si>
  <si>
    <t>шт</t>
  </si>
  <si>
    <t>м2</t>
  </si>
  <si>
    <t>Ершкова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</si>
</sst>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B370" zoomScale="130" zoomScaleNormal="120" zoomScaleSheetLayoutView="130" workbookViewId="0">
      <selection activeCell="G381" sqref="G381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371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370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6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43027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372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>
        <v>12027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v>544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1" t="s">
        <v>318</v>
      </c>
      <c r="D25" s="172"/>
      <c r="E25" s="82">
        <v>18</v>
      </c>
      <c r="F25" s="82">
        <v>38</v>
      </c>
      <c r="G25" s="82">
        <v>383</v>
      </c>
      <c r="H25" s="82">
        <v>105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9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 t="s">
        <v>378</v>
      </c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2" t="str">
        <f>IF(D6="общественной территории","","(ФИО)")</f>
        <v>(ФИО)</v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331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332</v>
      </c>
      <c r="B71" s="178"/>
      <c r="C71" s="178"/>
      <c r="D71" s="178"/>
      <c r="E71" s="179"/>
      <c r="F71" s="174" t="s">
        <v>333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210</v>
      </c>
      <c r="G89" s="141">
        <v>350</v>
      </c>
      <c r="H89" s="142">
        <v>3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359</v>
      </c>
      <c r="F90" s="158" t="s">
        <v>231</v>
      </c>
      <c r="G90" s="141">
        <v>1.5</v>
      </c>
      <c r="H90" s="142">
        <v>13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231</v>
      </c>
      <c r="G91" s="141"/>
      <c r="H91" s="142">
        <v>3</v>
      </c>
      <c r="I91" s="159"/>
    </row>
    <row r="92" spans="1:9" ht="12.75" customHeight="1" x14ac:dyDescent="0.25">
      <c r="A92" s="157">
        <f>IF(B92="","",COUNTA($B$89:B92))</f>
        <v>4</v>
      </c>
      <c r="B92" s="69" t="s">
        <v>174</v>
      </c>
      <c r="C92" s="158" t="s">
        <v>254</v>
      </c>
      <c r="D92" s="158" t="s">
        <v>149</v>
      </c>
      <c r="E92" s="158" t="s">
        <v>258</v>
      </c>
      <c r="F92" s="158" t="s">
        <v>210</v>
      </c>
      <c r="G92" s="141">
        <v>150</v>
      </c>
      <c r="H92" s="142">
        <v>1</v>
      </c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274</v>
      </c>
      <c r="G130" s="141">
        <v>150</v>
      </c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/>
      <c r="B171" s="69" t="s">
        <v>204</v>
      </c>
      <c r="C171" s="158" t="s">
        <v>52</v>
      </c>
      <c r="D171" s="158"/>
      <c r="E171" s="158" t="s">
        <v>323</v>
      </c>
      <c r="F171" s="163" t="s">
        <v>209</v>
      </c>
      <c r="G171" s="141">
        <v>350</v>
      </c>
      <c r="H171" s="142">
        <v>20</v>
      </c>
      <c r="I171" s="159"/>
    </row>
    <row r="172" spans="1:9" ht="12.75" customHeight="1" x14ac:dyDescent="0.25">
      <c r="A172" s="157"/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205</v>
      </c>
      <c r="C208" s="55" t="str">
        <f>IFERROR(INDEX(Инвентаризация!$B$52:$I$284,MATCH($B208,Инвентаризация!$B$52:$B$284,0),COLUMN()-1),"")</f>
        <v>Вид спорта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Освещение спортивной зоны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210</v>
      </c>
      <c r="G212" s="141"/>
      <c r="H212" s="142">
        <v>500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107</v>
      </c>
      <c r="D213" s="158" t="s">
        <v>94</v>
      </c>
      <c r="E213" s="158" t="s">
        <v>151</v>
      </c>
      <c r="F213" s="158" t="s">
        <v>231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207</v>
      </c>
      <c r="C214" s="158" t="s">
        <v>226</v>
      </c>
      <c r="D214" s="158" t="s">
        <v>94</v>
      </c>
      <c r="E214" s="158" t="s">
        <v>152</v>
      </c>
      <c r="F214" s="158" t="s">
        <v>231</v>
      </c>
      <c r="G214" s="141"/>
      <c r="H214" s="142"/>
      <c r="I214" s="159"/>
    </row>
    <row r="215" spans="1:9" ht="12.75" customHeight="1" x14ac:dyDescent="0.25">
      <c r="A215" s="157">
        <f>IF(B215="","",COUNTA($B$212:B215))</f>
        <v>4</v>
      </c>
      <c r="B215" s="69" t="s">
        <v>207</v>
      </c>
      <c r="C215" s="158" t="s">
        <v>110</v>
      </c>
      <c r="D215" s="158" t="s">
        <v>112</v>
      </c>
      <c r="E215" s="158" t="s">
        <v>151</v>
      </c>
      <c r="F215" s="158" t="s">
        <v>231</v>
      </c>
      <c r="G215" s="141"/>
      <c r="H215" s="142"/>
      <c r="I215" s="159"/>
    </row>
    <row r="216" spans="1:9" ht="12.75" customHeight="1" x14ac:dyDescent="0.25">
      <c r="A216" s="157">
        <f>IF(B216="","",COUNTA($B$212:B216))</f>
        <v>5</v>
      </c>
      <c r="B216" s="69" t="s">
        <v>205</v>
      </c>
      <c r="C216" s="158" t="s">
        <v>72</v>
      </c>
      <c r="D216" s="158" t="s">
        <v>171</v>
      </c>
      <c r="E216" s="158" t="s">
        <v>219</v>
      </c>
      <c r="F216" s="158" t="s">
        <v>225</v>
      </c>
      <c r="G216" s="141"/>
      <c r="H216" s="142">
        <v>960</v>
      </c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/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1990</v>
      </c>
      <c r="H335" s="142">
        <v>2069.1</v>
      </c>
      <c r="I335" s="159" t="s">
        <v>373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1992</v>
      </c>
      <c r="H336" s="142">
        <v>3570.4</v>
      </c>
      <c r="I336" s="159" t="s">
        <v>374</v>
      </c>
    </row>
    <row r="337" spans="1:9" ht="12.75" customHeight="1" x14ac:dyDescent="0.25">
      <c r="A337" s="157">
        <f>IF(B337="","",COUNTA($B$335:B337))</f>
        <v>3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>
        <v>1994</v>
      </c>
      <c r="H337" s="142">
        <v>3599</v>
      </c>
      <c r="I337" s="159" t="s">
        <v>375</v>
      </c>
    </row>
    <row r="338" spans="1:9" ht="12.75" customHeight="1" x14ac:dyDescent="0.25">
      <c r="A338" s="157"/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176</v>
      </c>
      <c r="D373" s="51" t="s">
        <v>345</v>
      </c>
      <c r="E373" s="136" t="s">
        <v>376</v>
      </c>
      <c r="F373" s="137">
        <v>13</v>
      </c>
      <c r="G373" s="137">
        <v>12600</v>
      </c>
      <c r="H373" s="138">
        <f>IF(G373="","",F373*G373)</f>
        <v>163800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177</v>
      </c>
      <c r="D374" s="51" t="s">
        <v>345</v>
      </c>
      <c r="E374" s="136" t="s">
        <v>376</v>
      </c>
      <c r="F374" s="137">
        <v>6</v>
      </c>
      <c r="G374" s="137">
        <v>3850</v>
      </c>
      <c r="H374" s="138">
        <f>IF(G374="","",F374*G374)</f>
        <v>23100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192</v>
      </c>
      <c r="C375" s="51" t="s">
        <v>204</v>
      </c>
      <c r="D375" s="51" t="s">
        <v>344</v>
      </c>
      <c r="E375" s="136" t="s">
        <v>377</v>
      </c>
      <c r="F375" s="137">
        <v>350</v>
      </c>
      <c r="G375" s="137">
        <v>2670</v>
      </c>
      <c r="H375" s="138">
        <f t="shared" ref="H375:H407" si="0">IF(G375="","",F375*G375)</f>
        <v>934500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197</v>
      </c>
      <c r="C376" s="51" t="s">
        <v>205</v>
      </c>
      <c r="D376" s="51" t="s">
        <v>344</v>
      </c>
      <c r="E376" s="136" t="s">
        <v>377</v>
      </c>
      <c r="F376" s="137">
        <v>960</v>
      </c>
      <c r="G376" s="137">
        <v>400</v>
      </c>
      <c r="H376" s="138">
        <f t="shared" si="0"/>
        <v>384000</v>
      </c>
      <c r="I376" s="136"/>
    </row>
    <row r="377" spans="1:9" ht="12.75" customHeight="1" x14ac:dyDescent="0.25">
      <c r="A377" s="157"/>
      <c r="B377" s="51" t="s">
        <v>197</v>
      </c>
      <c r="C377" s="51" t="s">
        <v>59</v>
      </c>
      <c r="D377" s="51" t="s">
        <v>344</v>
      </c>
      <c r="E377" s="136" t="s">
        <v>377</v>
      </c>
      <c r="F377" s="137">
        <v>500</v>
      </c>
      <c r="G377" s="137">
        <v>2000</v>
      </c>
      <c r="H377" s="138">
        <f t="shared" si="0"/>
        <v>1000000</v>
      </c>
      <c r="I377" s="136"/>
    </row>
    <row r="378" spans="1:9" ht="12.75" customHeight="1" x14ac:dyDescent="0.25">
      <c r="A378" s="157"/>
      <c r="B378" s="51" t="s">
        <v>173</v>
      </c>
      <c r="C378" s="51" t="s">
        <v>174</v>
      </c>
      <c r="D378" s="51" t="s">
        <v>344</v>
      </c>
      <c r="E378" s="136" t="s">
        <v>376</v>
      </c>
      <c r="F378" s="137">
        <v>5</v>
      </c>
      <c r="G378" s="137">
        <v>50000</v>
      </c>
      <c r="H378" s="138">
        <f t="shared" si="0"/>
        <v>250000</v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2755400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2017-09-19T08:36:37Z</cp:lastPrinted>
  <dcterms:created xsi:type="dcterms:W3CDTF">2017-08-22T09:44:58Z</dcterms:created>
  <dcterms:modified xsi:type="dcterms:W3CDTF">2017-11-27T14:16:39Z</dcterms:modified>
</cp:coreProperties>
</file>